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.stanevska\Desktop\Maria\0_2021-2027\Nasoki za kandidatstvane\3.009_CoVE\251006_Nasoki za UO\"/>
    </mc:Choice>
  </mc:AlternateContent>
  <xr:revisionPtr revIDLastSave="0" documentId="13_ncr:1_{E85CB246-0CA2-449A-91CE-DEF7382A9F6A}" xr6:coauthVersionLast="47" xr6:coauthVersionMax="47" xr10:uidLastSave="{00000000-0000-0000-0000-000000000000}"/>
  <bookViews>
    <workbookView xWindow="-120" yWindow="-120" windowWidth="29040" windowHeight="15840" tabRatio="749" xr2:uid="{00000000-000D-0000-FFFF-FFFF00000000}"/>
  </bookViews>
  <sheets>
    <sheet name="Възнаграждения" sheetId="12" r:id="rId1"/>
    <sheet name="Надбавки за обучения" sheetId="25" r:id="rId2"/>
    <sheet name="Мобилности" sheetId="2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" i="25" l="1"/>
  <c r="H5" i="25" s="1"/>
  <c r="H6" i="25" s="1"/>
  <c r="H7" i="25" s="1"/>
  <c r="H8" i="25" s="1"/>
  <c r="H9" i="25" s="1"/>
  <c r="H10" i="25" s="1"/>
  <c r="C10" i="24" l="1"/>
  <c r="C9" i="24"/>
  <c r="C8" i="24"/>
  <c r="C5" i="24"/>
  <c r="C6" i="24"/>
  <c r="C4" i="24"/>
  <c r="C27" i="24"/>
  <c r="C26" i="24"/>
  <c r="C25" i="24"/>
  <c r="C24" i="24"/>
  <c r="C23" i="24"/>
  <c r="C22" i="24"/>
  <c r="C21" i="24"/>
  <c r="C19" i="24"/>
  <c r="C18" i="24"/>
  <c r="C17" i="24"/>
  <c r="C16" i="24"/>
  <c r="C15" i="24"/>
  <c r="C14" i="24"/>
  <c r="C13" i="24"/>
  <c r="D7" i="12" l="1"/>
  <c r="C15" i="12" l="1"/>
  <c r="D15" i="12" s="1"/>
  <c r="C9" i="12"/>
  <c r="D9" i="12" s="1"/>
  <c r="C8" i="12"/>
  <c r="D8" i="12" s="1"/>
  <c r="C6" i="12" l="1"/>
  <c r="D6" i="12" s="1"/>
</calcChain>
</file>

<file path=xl/sharedStrings.xml><?xml version="1.0" encoding="utf-8"?>
<sst xmlns="http://schemas.openxmlformats.org/spreadsheetml/2006/main" count="76" uniqueCount="54">
  <si>
    <t>Име на показателите</t>
  </si>
  <si>
    <t>Данни, публикувани от Евростат за България</t>
  </si>
  <si>
    <t>КИ %</t>
  </si>
  <si>
    <r>
      <t xml:space="preserve">Индекс на разходите за труд (LCI) </t>
    </r>
    <r>
      <rPr>
        <sz val="12"/>
        <color rgb="FF000000"/>
        <rFont val="Calibri"/>
        <family val="2"/>
        <scheme val="minor"/>
      </rPr>
      <t>NACE Rev. 2 (дейност = P. Образование)</t>
    </r>
  </si>
  <si>
    <t>Единичен разход</t>
  </si>
  <si>
    <t>Актуализиран единичен разход - академичен час</t>
  </si>
  <si>
    <t>3.25. Възнаграждения на педагогическите специалисти за 1 проведен учебен час</t>
  </si>
  <si>
    <t>3.27. Възнаграждения на педагогическите специалисти за 1 отработен астрономически час</t>
  </si>
  <si>
    <t>3.28. Възнаграждения на експерти образователни дейности за 1 отработен астрономически час</t>
  </si>
  <si>
    <t xml:space="preserve">3.29.	Възнаграждения на лекторите при обучения на педагогически специалисти </t>
  </si>
  <si>
    <t>2024 спрямо 2023</t>
  </si>
  <si>
    <t>Актуализирана сума - 2024 г.</t>
  </si>
  <si>
    <t xml:space="preserve">https://ec.europa.eu/eurostat/databrowser/view/lc_lci_r2_a__custom_15851447/default/table?lang=en </t>
  </si>
  <si>
    <t xml:space="preserve">Индексиране с данни за 2024 г. </t>
  </si>
  <si>
    <t>Единичен разход - 
2023 г.</t>
  </si>
  <si>
    <t>Актуализиран единичен разход - 2024 г.</t>
  </si>
  <si>
    <t>Държави от Група 1</t>
  </si>
  <si>
    <t>Държави от Група 2</t>
  </si>
  <si>
    <t>Държави от Група 3</t>
  </si>
  <si>
    <t xml:space="preserve">Разходи за пътуване </t>
  </si>
  <si>
    <t>Евро</t>
  </si>
  <si>
    <t>Лева</t>
  </si>
  <si>
    <t>За разстояния между 0 и 99 км</t>
  </si>
  <si>
    <t>За разстояния между 100 и 499 км</t>
  </si>
  <si>
    <t>За разстояния между 500 и 1999 км</t>
  </si>
  <si>
    <t>За разстояния между 2000 и 2999 км</t>
  </si>
  <si>
    <t>За разстояния между 3000 и 3999 км</t>
  </si>
  <si>
    <t>За разстояния между 4000 и 7999 км</t>
  </si>
  <si>
    <t>За разстояния от 8000 км или повече</t>
  </si>
  <si>
    <t>Ученици</t>
  </si>
  <si>
    <r>
      <t xml:space="preserve">Единични разходи </t>
    </r>
    <r>
      <rPr>
        <b/>
        <sz val="12"/>
        <color theme="1"/>
        <rFont val="Calibri"/>
        <family val="2"/>
        <charset val="204"/>
        <scheme val="minor"/>
      </rPr>
      <t>при стандартно пътуване</t>
    </r>
  </si>
  <si>
    <r>
      <t xml:space="preserve">Единични разходи </t>
    </r>
    <r>
      <rPr>
        <b/>
        <sz val="12"/>
        <color theme="1"/>
        <rFont val="Calibri"/>
        <family val="2"/>
        <charset val="204"/>
        <scheme val="minor"/>
      </rPr>
      <t>при екологично пътуване</t>
    </r>
  </si>
  <si>
    <r>
      <t xml:space="preserve">Пътни за 1 човек (отиване и връщане) - изнесено обучение </t>
    </r>
    <r>
      <rPr>
        <i/>
        <sz val="12"/>
        <color rgb="FF000000"/>
        <rFont val="Calibri"/>
        <family val="2"/>
        <charset val="204"/>
      </rPr>
      <t>(разстояние 10-99 км)</t>
    </r>
  </si>
  <si>
    <t>Пътни за 1 човек, 1 ден - обучение на място</t>
  </si>
  <si>
    <t>Дневни при обучения в България - с нощувки</t>
  </si>
  <si>
    <t>Дневни при обучения в България - без нощувки</t>
  </si>
  <si>
    <t xml:space="preserve">Единичен разход - лв. </t>
  </si>
  <si>
    <t>Квартирни при обучения в България</t>
  </si>
  <si>
    <t>Учители и преподаватели по професионална подготовка</t>
  </si>
  <si>
    <t>Определяне на единични разходи за надбавки на участниците в обучения в България</t>
  </si>
  <si>
    <t xml:space="preserve">COICOP 3 цифри = услуги свързани с транспорта (SERV_TRA) </t>
  </si>
  <si>
    <t>Актуализиране с Хармонизиран индекс на потребителските цени SERV_TRA</t>
  </si>
  <si>
    <t>Година</t>
  </si>
  <si>
    <t>Индекс %</t>
  </si>
  <si>
    <t>Индексирана сума - лв.</t>
  </si>
  <si>
    <t>Актуализиран единичен разход - лв.</t>
  </si>
  <si>
    <t xml:space="preserve">*** Размерите на единичните разходи за бюджетна категория „Индивидуална подкрепа“ са в съответствие с размерите на единичните разходи, приложими на национално ниво за проекти за мобилност по Ключова дейност 1, сектор „Училищно образование“, „Професионално образование и обучение“, „Образование за възрастни“ и „Спорт“ за 2025 селекционна година: https://hrdc.bg/blog/erasmus-general-call-for-proposals-2025/ </t>
  </si>
  <si>
    <t>*Основната ставка се изплаща до 14-ия ден на дейността (включително дните за пътуване). От 15-ия ден платимата ставка ще възлиза на 70 % от основната ставка. Платимите ставки се закръглят до най-близкото цяло евро.</t>
  </si>
  <si>
    <t>3.26. Възнаграждения на експерти образователни дейности за 1 проведен учебен час</t>
  </si>
  <si>
    <t>За разходите за пътуване при изнесено обучение се прилага единичният разход от Програма Еразъм + за пътуване на разстояние 10-99 км.
За разходите за пътуване при обучение на място се прилага сумата от 3 лв. на ден на човек (актуализирана стойност от 2 лв., прилагана при ОПНОИР).
За разходите за дневни се прилагат минималните стойности на дневните пари при командироване с нощувка и без нощувка съгласно чл. 19, ал. 1-2 от Наредбата за командировките в страната.
За разходите за нощувки се прилага стойността на квартирните пари, която може да се възстанови съгласно вътрешните правила на МОН - заповед № РД09-773/28.03.2025 г. и справка от счетоводната система на МОН (писмо № 0701-174/15.08.2025 г.)</t>
  </si>
  <si>
    <t>Единични разходи за международно сътрудничество и краткосрочни мобилности на учители и преподаватели по професионална подготовка и участие на ученици в международни състезания и шампионати</t>
  </si>
  <si>
    <r>
      <t>Индивидуална подкрепа на ученици, учители и преподаватели по професионална подготовка при престой до 14 дни (на ден)</t>
    </r>
    <r>
      <rPr>
        <b/>
        <sz val="12"/>
        <rFont val="Arial"/>
        <family val="2"/>
        <charset val="204"/>
      </rPr>
      <t>*</t>
    </r>
  </si>
  <si>
    <r>
      <rPr>
        <sz val="11"/>
        <rFont val="Arial"/>
        <family val="2"/>
        <charset val="204"/>
      </rPr>
      <t xml:space="preserve">** </t>
    </r>
    <r>
      <rPr>
        <u/>
        <sz val="11"/>
        <rFont val="Calibri"/>
        <family val="2"/>
        <charset val="204"/>
        <scheme val="minor"/>
      </rPr>
      <t>Група 1</t>
    </r>
    <r>
      <rPr>
        <sz val="11"/>
        <rFont val="Calibri"/>
        <family val="2"/>
        <charset val="204"/>
        <scheme val="minor"/>
      </rPr>
      <t xml:space="preserve">: Австрия, Белгия, Франция, Дания, Финландия, Германия, Исландия, Ирландия, Италия, Лихтенщайн, Люксембург, Нидерландия, Норвегия, Швеция
</t>
    </r>
    <r>
      <rPr>
        <u/>
        <sz val="11"/>
        <rFont val="Calibri"/>
        <family val="2"/>
        <charset val="204"/>
        <scheme val="minor"/>
      </rPr>
      <t>Група 2</t>
    </r>
    <r>
      <rPr>
        <sz val="11"/>
        <rFont val="Calibri"/>
        <family val="2"/>
        <charset val="204"/>
        <scheme val="minor"/>
      </rPr>
      <t xml:space="preserve">: Кипър, Чешка Република, Естония, Гърция, Латвия, Малта, Португалия, Словакия, Словения, Испания
</t>
    </r>
    <r>
      <rPr>
        <u/>
        <sz val="11"/>
        <rFont val="Calibri"/>
        <family val="2"/>
        <charset val="204"/>
        <scheme val="minor"/>
      </rPr>
      <t>Група 3</t>
    </r>
    <r>
      <rPr>
        <sz val="11"/>
        <rFont val="Calibri"/>
        <family val="2"/>
        <charset val="204"/>
        <scheme val="minor"/>
      </rPr>
      <t>: България, Хърватия, Унгария, Литва, Полша, Румъния, Сърбия, Република Северна Македония, Турция.</t>
    </r>
  </si>
  <si>
    <r>
      <t>**</t>
    </r>
    <r>
      <rPr>
        <sz val="11"/>
        <rFont val="Arial"/>
        <family val="2"/>
        <charset val="204"/>
      </rPr>
      <t>*</t>
    </r>
    <r>
      <rPr>
        <sz val="11"/>
        <rFont val="Calibri"/>
        <family val="2"/>
        <charset val="204"/>
        <scheme val="minor"/>
      </rPr>
      <t xml:space="preserve"> Единичният разход за пътуване се изчислява с помощта на поддържания от Европейската комисия калкулатор на разстояния (https://ec.europa.eu/programmes/erasmus-plus/resources/distance-calculator_bg). В калкулатора се въвежда мястото на тръгване и мястото на пристигане. С единичния разход се покриват разходите за пътуване в двете посоки. Общото правило е, че на разстояние под 500 км участниците ще пътуват с транспортни средства с ниски емисии.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</si>
</sst>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i/>
      <sz val="12"/>
      <color rgb="FF000000"/>
      <name val="Calibri"/>
      <family val="2"/>
      <charset val="204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u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9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3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0" borderId="0" xfId="0" applyFont="1"/>
    <xf numFmtId="2" fontId="8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3" borderId="2" xfId="0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4" fontId="8" fillId="6" borderId="2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0" xfId="0" applyFont="1"/>
    <xf numFmtId="3" fontId="5" fillId="3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0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3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0" fontId="12" fillId="5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</cellXfs>
  <cellStyles count="4">
    <cellStyle name="Hyperlink" xfId="3" builtinId="8"/>
    <cellStyle name="Normal" xfId="0" builtinId="0"/>
    <cellStyle name="Normal 2" xfId="1" xr:uid="{894B6870-FD2B-4E1F-8932-6C9A46AD7401}"/>
    <cellStyle name="Normal 3" xfId="2" xr:uid="{9ECA1403-2487-42CE-9A56-0CF03F743C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366346</xdr:colOff>
      <xdr:row>17</xdr:row>
      <xdr:rowOff>28022</xdr:rowOff>
    </xdr:from>
    <xdr:to>
      <xdr:col>9</xdr:col>
      <xdr:colOff>549519</xdr:colOff>
      <xdr:row>49</xdr:row>
      <xdr:rowOff>29308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CB4E301-4ECB-424C-A91F-E00CFBE81F1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6346" y="6307195"/>
          <a:ext cx="11122269" cy="6097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view/lc_lci_r2_a__custom_15851447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C73D1-0F05-4F07-AAE7-12B86D60E188}">
  <dimension ref="A1:E56"/>
  <sheetViews>
    <sheetView tabSelected="1" zoomScaleNormal="100" workbookViewId="0">
      <selection activeCell="A3" sqref="A3"/>
    </sheetView>
  </sheetViews>
  <sheetFormatPr defaultRowHeight="15" x14ac:dyDescent="0.25"/>
  <cols>
    <col min="1" max="1" width="50.28515625" customWidth="1"/>
    <col min="2" max="2" width="13.5703125" customWidth="1"/>
    <col min="3" max="3" width="12" customWidth="1"/>
    <col min="4" max="4" width="16.7109375" customWidth="1"/>
    <col min="5" max="5" width="18.42578125" customWidth="1"/>
    <col min="6" max="6" width="17.42578125" customWidth="1"/>
    <col min="7" max="7" width="17.28515625" customWidth="1"/>
  </cols>
  <sheetData>
    <row r="1" spans="1:5" ht="15.75" x14ac:dyDescent="0.25">
      <c r="A1" s="1" t="s">
        <v>13</v>
      </c>
      <c r="B1" s="2"/>
      <c r="C1" s="2"/>
      <c r="D1" s="2"/>
      <c r="E1" s="2"/>
    </row>
    <row r="2" spans="1:5" ht="31.5" x14ac:dyDescent="0.25">
      <c r="A2" s="5" t="s">
        <v>1</v>
      </c>
      <c r="B2" s="13" t="s">
        <v>10</v>
      </c>
      <c r="C2" s="14"/>
      <c r="D2" s="14"/>
      <c r="E2" s="14"/>
    </row>
    <row r="3" spans="1:5" ht="31.5" x14ac:dyDescent="0.25">
      <c r="A3" s="3" t="s">
        <v>3</v>
      </c>
      <c r="B3" s="15">
        <v>15.1</v>
      </c>
      <c r="C3" s="14"/>
      <c r="D3" s="14"/>
      <c r="E3" s="14"/>
    </row>
    <row r="4" spans="1:5" ht="16.5" thickBot="1" x14ac:dyDescent="0.3">
      <c r="A4" s="2"/>
      <c r="B4" s="16"/>
      <c r="C4" s="14"/>
      <c r="D4" s="14"/>
      <c r="E4" s="14"/>
    </row>
    <row r="5" spans="1:5" ht="48" thickBot="1" x14ac:dyDescent="0.3">
      <c r="A5" s="4" t="s">
        <v>0</v>
      </c>
      <c r="B5" s="7" t="s">
        <v>14</v>
      </c>
      <c r="C5" s="17" t="s">
        <v>2</v>
      </c>
      <c r="D5" s="17" t="s">
        <v>11</v>
      </c>
      <c r="E5" s="7" t="s">
        <v>15</v>
      </c>
    </row>
    <row r="6" spans="1:5" ht="39" customHeight="1" thickBot="1" x14ac:dyDescent="0.3">
      <c r="A6" s="12" t="s">
        <v>6</v>
      </c>
      <c r="B6" s="18">
        <v>25</v>
      </c>
      <c r="C6" s="19">
        <f>B3</f>
        <v>15.1</v>
      </c>
      <c r="D6" s="19">
        <f t="shared" ref="D6:D7" si="0">B6+B6*C6%</f>
        <v>28.774999999999999</v>
      </c>
      <c r="E6" s="20">
        <v>29</v>
      </c>
    </row>
    <row r="7" spans="1:5" ht="48" thickBot="1" x14ac:dyDescent="0.3">
      <c r="A7" s="24" t="s">
        <v>48</v>
      </c>
      <c r="B7" s="25">
        <v>29</v>
      </c>
      <c r="C7" s="26">
        <v>15.1</v>
      </c>
      <c r="D7" s="26">
        <f t="shared" si="0"/>
        <v>33.378999999999998</v>
      </c>
      <c r="E7" s="27">
        <v>33</v>
      </c>
    </row>
    <row r="8" spans="1:5" ht="38.25" customHeight="1" thickBot="1" x14ac:dyDescent="0.3">
      <c r="A8" s="12" t="s">
        <v>7</v>
      </c>
      <c r="B8" s="18">
        <v>33</v>
      </c>
      <c r="C8" s="19">
        <f>B3</f>
        <v>15.1</v>
      </c>
      <c r="D8" s="19">
        <f t="shared" ref="D8:D9" si="1">B8+B8*C8%</f>
        <v>37.982999999999997</v>
      </c>
      <c r="E8" s="20">
        <v>38</v>
      </c>
    </row>
    <row r="9" spans="1:5" ht="48" thickBot="1" x14ac:dyDescent="0.3">
      <c r="A9" s="12" t="s">
        <v>8</v>
      </c>
      <c r="B9" s="18">
        <v>38</v>
      </c>
      <c r="C9" s="19">
        <f>B3</f>
        <v>15.1</v>
      </c>
      <c r="D9" s="19">
        <f t="shared" si="1"/>
        <v>43.738</v>
      </c>
      <c r="E9" s="20">
        <v>44</v>
      </c>
    </row>
    <row r="10" spans="1:5" ht="15.75" x14ac:dyDescent="0.25">
      <c r="A10" s="9"/>
      <c r="B10" s="10"/>
      <c r="C10" s="11"/>
      <c r="D10" s="11"/>
      <c r="E10" s="10"/>
    </row>
    <row r="11" spans="1:5" ht="15.75" x14ac:dyDescent="0.25">
      <c r="A11" s="1" t="s">
        <v>13</v>
      </c>
      <c r="B11" s="2"/>
    </row>
    <row r="12" spans="1:5" ht="31.5" x14ac:dyDescent="0.25">
      <c r="A12" s="5" t="s">
        <v>1</v>
      </c>
      <c r="B12" s="13" t="s">
        <v>10</v>
      </c>
      <c r="C12" s="14"/>
      <c r="D12" s="14"/>
      <c r="E12" s="14"/>
    </row>
    <row r="13" spans="1:5" ht="32.25" thickBot="1" x14ac:dyDescent="0.3">
      <c r="A13" s="3" t="s">
        <v>3</v>
      </c>
      <c r="B13" s="15">
        <v>15.1</v>
      </c>
      <c r="C13" s="14"/>
      <c r="D13" s="14"/>
      <c r="E13" s="14"/>
    </row>
    <row r="14" spans="1:5" ht="63.75" thickBot="1" x14ac:dyDescent="0.3">
      <c r="A14" s="4" t="s">
        <v>0</v>
      </c>
      <c r="B14" s="7" t="s">
        <v>4</v>
      </c>
      <c r="C14" s="17" t="s">
        <v>2</v>
      </c>
      <c r="D14" s="17" t="s">
        <v>11</v>
      </c>
      <c r="E14" s="7" t="s">
        <v>5</v>
      </c>
    </row>
    <row r="15" spans="1:5" ht="36" customHeight="1" thickBot="1" x14ac:dyDescent="0.3">
      <c r="A15" s="6" t="s">
        <v>9</v>
      </c>
      <c r="B15" s="21">
        <v>26</v>
      </c>
      <c r="C15" s="22">
        <f>Възнаграждения!B13</f>
        <v>15.1</v>
      </c>
      <c r="D15" s="22">
        <f>B15+B15*C15%</f>
        <v>29.925999999999998</v>
      </c>
      <c r="E15" s="23">
        <v>30</v>
      </c>
    </row>
    <row r="16" spans="1:5" ht="15.75" x14ac:dyDescent="0.25">
      <c r="A16" s="9"/>
      <c r="B16" s="10"/>
      <c r="C16" s="11"/>
      <c r="D16" s="11"/>
      <c r="E16" s="10"/>
    </row>
    <row r="54" spans="1:1" x14ac:dyDescent="0.25">
      <c r="A54" s="8" t="s">
        <v>12</v>
      </c>
    </row>
    <row r="56" spans="1:1" x14ac:dyDescent="0.25">
      <c r="A56" s="8"/>
    </row>
  </sheetData>
  <hyperlinks>
    <hyperlink ref="A54" r:id="rId1" xr:uid="{D789B59F-B1FA-40E7-849D-25201215EDE8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E74B7-E63E-488B-B7D4-F9F2F56CAC82}">
  <dimension ref="A1:K13"/>
  <sheetViews>
    <sheetView zoomScaleNormal="100" workbookViewId="0">
      <selection activeCell="P9" sqref="P9"/>
    </sheetView>
  </sheetViews>
  <sheetFormatPr defaultRowHeight="15" x14ac:dyDescent="0.25"/>
  <cols>
    <col min="1" max="1" width="69" customWidth="1"/>
    <col min="2" max="2" width="39.42578125" customWidth="1"/>
    <col min="7" max="7" width="13.5703125" customWidth="1"/>
    <col min="8" max="8" width="14.140625" customWidth="1"/>
  </cols>
  <sheetData>
    <row r="1" spans="1:11" ht="36" customHeight="1" x14ac:dyDescent="0.25">
      <c r="A1" s="46" t="s">
        <v>39</v>
      </c>
      <c r="B1" s="46"/>
      <c r="F1" s="56" t="s">
        <v>40</v>
      </c>
      <c r="G1" s="57"/>
      <c r="H1" s="57"/>
      <c r="I1" s="57"/>
      <c r="J1" s="57"/>
      <c r="K1" s="58"/>
    </row>
    <row r="2" spans="1:11" ht="51.75" customHeight="1" x14ac:dyDescent="0.25">
      <c r="A2" s="38" t="s">
        <v>0</v>
      </c>
      <c r="B2" s="38" t="s">
        <v>36</v>
      </c>
      <c r="F2" s="59" t="s">
        <v>41</v>
      </c>
      <c r="G2" s="60"/>
      <c r="H2" s="61"/>
      <c r="I2" s="62"/>
      <c r="J2" s="62"/>
      <c r="K2" s="62"/>
    </row>
    <row r="3" spans="1:11" ht="31.5" x14ac:dyDescent="0.25">
      <c r="A3" s="39" t="s">
        <v>32</v>
      </c>
      <c r="B3" s="40">
        <v>55</v>
      </c>
      <c r="F3" s="63" t="s">
        <v>42</v>
      </c>
      <c r="G3" s="63" t="s">
        <v>43</v>
      </c>
      <c r="H3" s="63" t="s">
        <v>44</v>
      </c>
      <c r="I3" s="62"/>
      <c r="J3" s="62"/>
      <c r="K3" s="62"/>
    </row>
    <row r="4" spans="1:11" ht="15.75" x14ac:dyDescent="0.25">
      <c r="A4" s="49" t="s">
        <v>33</v>
      </c>
      <c r="B4" s="50">
        <v>3</v>
      </c>
      <c r="F4" s="64">
        <v>2018</v>
      </c>
      <c r="G4" s="65">
        <v>5.2</v>
      </c>
      <c r="H4" s="66">
        <f>2*(100+G4)%</f>
        <v>2.1040000000000001</v>
      </c>
      <c r="I4" s="62"/>
      <c r="J4" s="62"/>
      <c r="K4" s="62"/>
    </row>
    <row r="5" spans="1:11" ht="15.75" x14ac:dyDescent="0.25">
      <c r="A5" s="51" t="s">
        <v>34</v>
      </c>
      <c r="B5" s="50">
        <v>40</v>
      </c>
      <c r="F5" s="64">
        <v>2019</v>
      </c>
      <c r="G5" s="65">
        <v>2.7</v>
      </c>
      <c r="H5" s="66">
        <f t="shared" ref="H5:H10" si="0">H4*(100+G5)%</f>
        <v>2.1608080000000003</v>
      </c>
      <c r="I5" s="62"/>
      <c r="J5" s="62"/>
      <c r="K5" s="62"/>
    </row>
    <row r="6" spans="1:11" ht="15.75" x14ac:dyDescent="0.25">
      <c r="A6" s="51" t="s">
        <v>35</v>
      </c>
      <c r="B6" s="50">
        <v>20</v>
      </c>
      <c r="F6" s="64">
        <v>2020</v>
      </c>
      <c r="G6" s="65">
        <v>1.6</v>
      </c>
      <c r="H6" s="66">
        <f t="shared" si="0"/>
        <v>2.1953809280000005</v>
      </c>
      <c r="I6" s="62"/>
      <c r="J6" s="62"/>
      <c r="K6" s="62"/>
    </row>
    <row r="7" spans="1:11" ht="18.75" customHeight="1" x14ac:dyDescent="0.25">
      <c r="A7" s="52" t="s">
        <v>37</v>
      </c>
      <c r="B7" s="53">
        <v>127</v>
      </c>
      <c r="F7" s="64">
        <v>2021</v>
      </c>
      <c r="G7" s="65">
        <v>3.6</v>
      </c>
      <c r="H7" s="66">
        <f t="shared" si="0"/>
        <v>2.2744146414080006</v>
      </c>
      <c r="I7" s="62"/>
      <c r="J7" s="62"/>
      <c r="K7" s="62"/>
    </row>
    <row r="8" spans="1:11" ht="15.75" x14ac:dyDescent="0.25">
      <c r="A8" s="14"/>
      <c r="B8" s="14"/>
      <c r="F8" s="64">
        <v>2022</v>
      </c>
      <c r="G8" s="65">
        <v>10.7</v>
      </c>
      <c r="H8" s="66">
        <f t="shared" si="0"/>
        <v>2.5177770080386566</v>
      </c>
      <c r="I8" s="62"/>
      <c r="J8" s="62"/>
      <c r="K8" s="62"/>
    </row>
    <row r="9" spans="1:11" ht="15.75" x14ac:dyDescent="0.25">
      <c r="A9" s="54" t="s">
        <v>49</v>
      </c>
      <c r="B9" s="55"/>
      <c r="F9" s="64">
        <v>2023</v>
      </c>
      <c r="G9" s="65">
        <v>9</v>
      </c>
      <c r="H9" s="66">
        <f t="shared" si="0"/>
        <v>2.744376938762136</v>
      </c>
      <c r="I9" s="62"/>
      <c r="J9" s="62"/>
      <c r="K9" s="62"/>
    </row>
    <row r="10" spans="1:11" ht="15.75" x14ac:dyDescent="0.25">
      <c r="A10" s="55"/>
      <c r="B10" s="55"/>
      <c r="F10" s="64">
        <v>2024</v>
      </c>
      <c r="G10" s="65">
        <v>4.5</v>
      </c>
      <c r="H10" s="66">
        <f t="shared" si="0"/>
        <v>2.867873901006432</v>
      </c>
      <c r="I10" s="62"/>
      <c r="J10" s="62"/>
      <c r="K10" s="62"/>
    </row>
    <row r="11" spans="1:11" ht="15.75" customHeight="1" x14ac:dyDescent="0.25">
      <c r="A11" s="55"/>
      <c r="B11" s="55"/>
      <c r="F11" s="67" t="s">
        <v>45</v>
      </c>
      <c r="G11" s="67"/>
      <c r="H11" s="68">
        <v>3</v>
      </c>
      <c r="I11" s="62"/>
      <c r="J11" s="62"/>
      <c r="K11" s="62"/>
    </row>
    <row r="12" spans="1:11" x14ac:dyDescent="0.25">
      <c r="A12" s="55"/>
      <c r="B12" s="55"/>
      <c r="F12" s="14"/>
      <c r="G12" s="14"/>
      <c r="H12" s="14"/>
      <c r="I12" s="14"/>
      <c r="J12" s="14"/>
      <c r="K12" s="14"/>
    </row>
    <row r="13" spans="1:11" ht="128.25" customHeight="1" x14ac:dyDescent="0.25">
      <c r="A13" s="55"/>
      <c r="B13" s="55"/>
    </row>
  </sheetData>
  <mergeCells count="5">
    <mergeCell ref="A1:B1"/>
    <mergeCell ref="A9:B13"/>
    <mergeCell ref="F1:K1"/>
    <mergeCell ref="F2:H2"/>
    <mergeCell ref="F11:G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46F9-2708-4C62-9318-0B093423DE80}">
  <dimension ref="A1:F41"/>
  <sheetViews>
    <sheetView zoomScale="120" zoomScaleNormal="120" workbookViewId="0">
      <selection activeCell="K33" sqref="K33"/>
    </sheetView>
  </sheetViews>
  <sheetFormatPr defaultRowHeight="15" x14ac:dyDescent="0.25"/>
  <cols>
    <col min="1" max="1" width="49.85546875" customWidth="1"/>
    <col min="2" max="2" width="17.42578125" customWidth="1"/>
    <col min="3" max="3" width="15.7109375" customWidth="1"/>
    <col min="4" max="4" width="9.5703125" customWidth="1"/>
  </cols>
  <sheetData>
    <row r="1" spans="1:3" ht="57.75" customHeight="1" x14ac:dyDescent="0.25">
      <c r="A1" s="47" t="s">
        <v>50</v>
      </c>
      <c r="B1" s="47"/>
      <c r="C1" s="47"/>
    </row>
    <row r="2" spans="1:3" ht="30.75" customHeight="1" x14ac:dyDescent="0.25">
      <c r="A2" s="69" t="s">
        <v>51</v>
      </c>
      <c r="B2" s="69"/>
      <c r="C2" s="69"/>
    </row>
    <row r="3" spans="1:3" ht="33" customHeight="1" x14ac:dyDescent="0.25">
      <c r="A3" s="28" t="s">
        <v>38</v>
      </c>
      <c r="B3" s="29" t="s">
        <v>20</v>
      </c>
      <c r="C3" s="29" t="s">
        <v>21</v>
      </c>
    </row>
    <row r="4" spans="1:3" ht="19.5" customHeight="1" x14ac:dyDescent="0.25">
      <c r="A4" s="30" t="s">
        <v>16</v>
      </c>
      <c r="B4" s="31">
        <v>191</v>
      </c>
      <c r="C4" s="32">
        <f>B4*1.95583</f>
        <v>373.56353000000001</v>
      </c>
    </row>
    <row r="5" spans="1:3" ht="18" customHeight="1" x14ac:dyDescent="0.25">
      <c r="A5" s="33" t="s">
        <v>17</v>
      </c>
      <c r="B5" s="31">
        <v>169</v>
      </c>
      <c r="C5" s="32">
        <f t="shared" ref="C5:C6" si="0">B5*1.95583</f>
        <v>330.53526999999997</v>
      </c>
    </row>
    <row r="6" spans="1:3" ht="19.5" customHeight="1" x14ac:dyDescent="0.25">
      <c r="A6" s="33" t="s">
        <v>18</v>
      </c>
      <c r="B6" s="31">
        <v>148</v>
      </c>
      <c r="C6" s="32">
        <f t="shared" si="0"/>
        <v>289.46283999999997</v>
      </c>
    </row>
    <row r="7" spans="1:3" ht="19.5" customHeight="1" x14ac:dyDescent="0.25">
      <c r="A7" s="34" t="s">
        <v>29</v>
      </c>
      <c r="B7" s="29" t="s">
        <v>20</v>
      </c>
      <c r="C7" s="29" t="s">
        <v>21</v>
      </c>
    </row>
    <row r="8" spans="1:3" ht="19.5" customHeight="1" x14ac:dyDescent="0.25">
      <c r="A8" s="33" t="s">
        <v>16</v>
      </c>
      <c r="B8" s="31">
        <v>127</v>
      </c>
      <c r="C8" s="32">
        <f>B8*1.95583</f>
        <v>248.39041</v>
      </c>
    </row>
    <row r="9" spans="1:3" ht="19.5" customHeight="1" x14ac:dyDescent="0.25">
      <c r="A9" s="33" t="s">
        <v>17</v>
      </c>
      <c r="B9" s="31">
        <v>110</v>
      </c>
      <c r="C9" s="32">
        <f>B9*1.95583</f>
        <v>215.1413</v>
      </c>
    </row>
    <row r="10" spans="1:3" ht="19.5" customHeight="1" x14ac:dyDescent="0.25">
      <c r="A10" s="33" t="s">
        <v>18</v>
      </c>
      <c r="B10" s="31">
        <v>93</v>
      </c>
      <c r="C10" s="32">
        <f>B10*1.95583</f>
        <v>181.89219</v>
      </c>
    </row>
    <row r="11" spans="1:3" ht="19.5" customHeight="1" x14ac:dyDescent="0.25">
      <c r="A11" s="41" t="s">
        <v>19</v>
      </c>
      <c r="B11" s="35" t="s">
        <v>20</v>
      </c>
      <c r="C11" s="35" t="s">
        <v>21</v>
      </c>
    </row>
    <row r="12" spans="1:3" ht="20.25" customHeight="1" x14ac:dyDescent="0.25">
      <c r="A12" s="42" t="s">
        <v>30</v>
      </c>
      <c r="B12" s="36"/>
      <c r="C12" s="36"/>
    </row>
    <row r="13" spans="1:3" ht="17.25" customHeight="1" x14ac:dyDescent="0.25">
      <c r="A13" s="43" t="s">
        <v>22</v>
      </c>
      <c r="B13" s="31">
        <v>28</v>
      </c>
      <c r="C13" s="32">
        <f>B13*1.95583</f>
        <v>54.763239999999996</v>
      </c>
    </row>
    <row r="14" spans="1:3" ht="15.75" x14ac:dyDescent="0.25">
      <c r="A14" s="43" t="s">
        <v>23</v>
      </c>
      <c r="B14" s="31">
        <v>211</v>
      </c>
      <c r="C14" s="32">
        <f t="shared" ref="C14:C27" si="1">B14*1.95583</f>
        <v>412.68012999999996</v>
      </c>
    </row>
    <row r="15" spans="1:3" ht="15.75" x14ac:dyDescent="0.25">
      <c r="A15" s="43" t="s">
        <v>24</v>
      </c>
      <c r="B15" s="31">
        <v>309</v>
      </c>
      <c r="C15" s="32">
        <f t="shared" si="1"/>
        <v>604.35146999999995</v>
      </c>
    </row>
    <row r="16" spans="1:3" ht="15.75" x14ac:dyDescent="0.25">
      <c r="A16" s="43" t="s">
        <v>25</v>
      </c>
      <c r="B16" s="31">
        <v>395</v>
      </c>
      <c r="C16" s="32">
        <f t="shared" si="1"/>
        <v>772.55285000000003</v>
      </c>
    </row>
    <row r="17" spans="1:6" ht="15.75" x14ac:dyDescent="0.25">
      <c r="A17" s="43" t="s">
        <v>26</v>
      </c>
      <c r="B17" s="31">
        <v>580</v>
      </c>
      <c r="C17" s="32">
        <f t="shared" si="1"/>
        <v>1134.3814</v>
      </c>
    </row>
    <row r="18" spans="1:6" ht="15.75" x14ac:dyDescent="0.25">
      <c r="A18" s="43" t="s">
        <v>27</v>
      </c>
      <c r="B18" s="31">
        <v>1188</v>
      </c>
      <c r="C18" s="32">
        <f t="shared" si="1"/>
        <v>2323.5260399999997</v>
      </c>
    </row>
    <row r="19" spans="1:6" ht="15.75" x14ac:dyDescent="0.25">
      <c r="A19" s="43" t="s">
        <v>28</v>
      </c>
      <c r="B19" s="31">
        <v>1735</v>
      </c>
      <c r="C19" s="32">
        <f t="shared" si="1"/>
        <v>3393.3650499999999</v>
      </c>
    </row>
    <row r="20" spans="1:6" ht="15.75" x14ac:dyDescent="0.25">
      <c r="A20" s="44" t="s">
        <v>31</v>
      </c>
      <c r="B20" s="31"/>
      <c r="C20" s="36"/>
    </row>
    <row r="21" spans="1:6" ht="15.75" x14ac:dyDescent="0.25">
      <c r="A21" s="43" t="s">
        <v>22</v>
      </c>
      <c r="B21" s="31">
        <v>56</v>
      </c>
      <c r="C21" s="32">
        <f t="shared" si="1"/>
        <v>109.52647999999999</v>
      </c>
    </row>
    <row r="22" spans="1:6" ht="15.75" x14ac:dyDescent="0.25">
      <c r="A22" s="43" t="s">
        <v>23</v>
      </c>
      <c r="B22" s="31">
        <v>285</v>
      </c>
      <c r="C22" s="32">
        <f t="shared" si="1"/>
        <v>557.41155000000003</v>
      </c>
    </row>
    <row r="23" spans="1:6" ht="15.75" x14ac:dyDescent="0.25">
      <c r="A23" s="43" t="s">
        <v>24</v>
      </c>
      <c r="B23" s="31">
        <v>417</v>
      </c>
      <c r="C23" s="32">
        <f t="shared" si="1"/>
        <v>815.58110999999997</v>
      </c>
    </row>
    <row r="24" spans="1:6" ht="15.75" x14ac:dyDescent="0.25">
      <c r="A24" s="43" t="s">
        <v>25</v>
      </c>
      <c r="B24" s="31">
        <v>535</v>
      </c>
      <c r="C24" s="32">
        <f t="shared" si="1"/>
        <v>1046.36905</v>
      </c>
    </row>
    <row r="25" spans="1:6" ht="15.75" x14ac:dyDescent="0.25">
      <c r="A25" s="43" t="s">
        <v>26</v>
      </c>
      <c r="B25" s="31">
        <v>785</v>
      </c>
      <c r="C25" s="32">
        <f t="shared" si="1"/>
        <v>1535.32655</v>
      </c>
    </row>
    <row r="26" spans="1:6" ht="15.75" x14ac:dyDescent="0.25">
      <c r="A26" s="43" t="s">
        <v>27</v>
      </c>
      <c r="B26" s="31">
        <v>1188</v>
      </c>
      <c r="C26" s="32">
        <f t="shared" si="1"/>
        <v>2323.5260399999997</v>
      </c>
    </row>
    <row r="27" spans="1:6" ht="15.75" x14ac:dyDescent="0.25">
      <c r="A27" s="43" t="s">
        <v>28</v>
      </c>
      <c r="B27" s="31">
        <v>1735</v>
      </c>
      <c r="C27" s="32">
        <f t="shared" si="1"/>
        <v>3393.3650499999999</v>
      </c>
    </row>
    <row r="28" spans="1:6" ht="15.75" x14ac:dyDescent="0.25">
      <c r="A28" s="37"/>
      <c r="B28" s="37"/>
      <c r="C28" s="37"/>
    </row>
    <row r="29" spans="1:6" ht="36.75" customHeight="1" x14ac:dyDescent="0.25">
      <c r="A29" s="70" t="s">
        <v>47</v>
      </c>
      <c r="B29" s="70"/>
      <c r="C29" s="70"/>
      <c r="D29" s="70"/>
      <c r="E29" s="70"/>
      <c r="F29" s="70"/>
    </row>
    <row r="30" spans="1:6" ht="15.75" x14ac:dyDescent="0.25">
      <c r="A30" s="62"/>
      <c r="B30" s="62"/>
      <c r="C30" s="62"/>
      <c r="D30" s="14"/>
      <c r="E30" s="14"/>
      <c r="F30" s="14"/>
    </row>
    <row r="31" spans="1:6" ht="15" customHeight="1" x14ac:dyDescent="0.25">
      <c r="A31" s="71" t="s">
        <v>52</v>
      </c>
      <c r="B31" s="71"/>
      <c r="C31" s="71"/>
      <c r="D31" s="71"/>
      <c r="E31" s="71"/>
      <c r="F31" s="71"/>
    </row>
    <row r="32" spans="1:6" ht="15" customHeight="1" x14ac:dyDescent="0.25">
      <c r="A32" s="71"/>
      <c r="B32" s="71"/>
      <c r="C32" s="71"/>
      <c r="D32" s="71"/>
      <c r="E32" s="71"/>
      <c r="F32" s="71"/>
    </row>
    <row r="33" spans="1:6" ht="36" customHeight="1" x14ac:dyDescent="0.25">
      <c r="A33" s="71"/>
      <c r="B33" s="71"/>
      <c r="C33" s="71"/>
      <c r="D33" s="71"/>
      <c r="E33" s="71"/>
      <c r="F33" s="71"/>
    </row>
    <row r="34" spans="1:6" ht="10.5" customHeight="1" x14ac:dyDescent="0.25">
      <c r="A34" s="72"/>
      <c r="B34" s="72"/>
      <c r="C34" s="72"/>
      <c r="D34" s="72"/>
      <c r="E34" s="72"/>
      <c r="F34" s="72"/>
    </row>
    <row r="35" spans="1:6" ht="20.25" customHeight="1" x14ac:dyDescent="0.25">
      <c r="A35" s="72"/>
      <c r="B35" s="72"/>
      <c r="C35" s="72"/>
      <c r="D35" s="72"/>
      <c r="E35" s="72"/>
      <c r="F35" s="72"/>
    </row>
    <row r="36" spans="1:6" ht="94.5" customHeight="1" x14ac:dyDescent="0.25">
      <c r="A36" s="70" t="s">
        <v>53</v>
      </c>
      <c r="B36" s="70"/>
      <c r="C36" s="70"/>
      <c r="D36" s="70"/>
      <c r="E36" s="70"/>
      <c r="F36" s="70"/>
    </row>
    <row r="37" spans="1:6" x14ac:dyDescent="0.25">
      <c r="A37" s="45"/>
      <c r="B37" s="45"/>
      <c r="C37" s="45"/>
      <c r="D37" s="45"/>
      <c r="E37" s="45"/>
      <c r="F37" s="45"/>
    </row>
    <row r="38" spans="1:6" x14ac:dyDescent="0.25">
      <c r="A38" s="48" t="s">
        <v>46</v>
      </c>
      <c r="B38" s="48"/>
      <c r="C38" s="48"/>
      <c r="D38" s="48"/>
      <c r="E38" s="48"/>
      <c r="F38" s="48"/>
    </row>
    <row r="39" spans="1:6" x14ac:dyDescent="0.25">
      <c r="A39" s="48"/>
      <c r="B39" s="48"/>
      <c r="C39" s="48"/>
      <c r="D39" s="48"/>
      <c r="E39" s="48"/>
      <c r="F39" s="48"/>
    </row>
    <row r="40" spans="1:6" x14ac:dyDescent="0.25">
      <c r="A40" s="48"/>
      <c r="B40" s="48"/>
      <c r="C40" s="48"/>
      <c r="D40" s="48"/>
      <c r="E40" s="48"/>
      <c r="F40" s="48"/>
    </row>
    <row r="41" spans="1:6" ht="21.75" customHeight="1" x14ac:dyDescent="0.25">
      <c r="A41" s="48"/>
      <c r="B41" s="48"/>
      <c r="C41" s="48"/>
      <c r="D41" s="48"/>
      <c r="E41" s="48"/>
      <c r="F41" s="48"/>
    </row>
  </sheetData>
  <mergeCells count="6">
    <mergeCell ref="A1:C1"/>
    <mergeCell ref="A2:C2"/>
    <mergeCell ref="A31:F33"/>
    <mergeCell ref="A38:F41"/>
    <mergeCell ref="A36:F36"/>
    <mergeCell ref="A29:F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Възнаграждения</vt:lpstr>
      <vt:lpstr>Надбавки за обучения</vt:lpstr>
      <vt:lpstr>Мобилности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Hristo Yordanov</dc:creator>
  <cp:keywords/>
  <dc:description/>
  <cp:lastModifiedBy>Mariya Stanevska</cp:lastModifiedBy>
  <cp:revision/>
  <dcterms:created xsi:type="dcterms:W3CDTF">2020-09-01T06:10:15Z</dcterms:created>
  <dcterms:modified xsi:type="dcterms:W3CDTF">2025-10-09T12:51:47Z</dcterms:modified>
  <cp:category/>
  <cp:contentStatus/>
</cp:coreProperties>
</file>